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I:\LICITA\2022\Editais\PE 1204.2022 SRP SGPE 37084.2022 - Softwares e Equipamentos de Datacenter\Edital e Anexos\"/>
    </mc:Choice>
  </mc:AlternateContent>
  <xr:revisionPtr revIDLastSave="0" documentId="13_ncr:1_{DFF3F23E-371F-4F6C-ADB5-B4849CAB5AB2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 II - PE 1204.2022" sheetId="1" r:id="rId1"/>
  </sheets>
  <definedNames>
    <definedName name="_xlnm.Print_Area" localSheetId="0">'Anexo II - PE 1204.2022'!$A$1:$L$28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6" i="1"/>
  <c r="K25" i="1"/>
  <c r="K24" i="1"/>
  <c r="K23" i="1"/>
  <c r="K22" i="1"/>
  <c r="L22" i="1" l="1"/>
  <c r="K20" i="1"/>
  <c r="K21" i="1"/>
  <c r="L21" i="1" s="1"/>
  <c r="K19" i="1"/>
  <c r="K18" i="1"/>
  <c r="K15" i="1"/>
  <c r="K5" i="1"/>
  <c r="K9" i="1"/>
  <c r="L19" i="1" l="1"/>
  <c r="K10" i="1"/>
  <c r="K14" i="1"/>
  <c r="K6" i="1"/>
  <c r="K17" i="1"/>
  <c r="L17" i="1" s="1"/>
  <c r="K16" i="1"/>
  <c r="L15" i="1" s="1"/>
  <c r="K13" i="1"/>
  <c r="K12" i="1"/>
  <c r="K11" i="1"/>
  <c r="K8" i="1"/>
  <c r="K4" i="1"/>
  <c r="K3" i="1"/>
  <c r="L3" i="1" l="1"/>
  <c r="L11" i="1"/>
  <c r="K7" i="1"/>
  <c r="L6" i="1" s="1"/>
  <c r="L28" i="1" l="1"/>
</calcChain>
</file>

<file path=xl/sharedStrings.xml><?xml version="1.0" encoding="utf-8"?>
<sst xmlns="http://schemas.openxmlformats.org/spreadsheetml/2006/main" count="159" uniqueCount="60">
  <si>
    <t>Lote</t>
  </si>
  <si>
    <t>Item</t>
  </si>
  <si>
    <r>
      <rPr>
        <b/>
        <sz val="8"/>
        <rFont val="Arial"/>
        <family val="2"/>
        <charset val="1"/>
      </rPr>
      <t xml:space="preserve">Especificação - </t>
    </r>
    <r>
      <rPr>
        <i/>
        <sz val="8"/>
        <color rgb="FF000000"/>
        <rFont val="Arial"/>
        <family val="2"/>
        <charset val="1"/>
      </rPr>
      <t>conforme complementação memorial descritivo.</t>
    </r>
  </si>
  <si>
    <t>Unidade</t>
  </si>
  <si>
    <t>QUANT. TOTAL</t>
  </si>
  <si>
    <t>TOTAL POR LOTE</t>
  </si>
  <si>
    <t>Peça</t>
  </si>
  <si>
    <t>Licença</t>
  </si>
  <si>
    <t>Serviço</t>
  </si>
  <si>
    <t>ACADEMIC VMWARE NSX DATA CENTER ADVANCED</t>
  </si>
  <si>
    <t>RED HAT OPENSHIFT CONTAINER PLATFORM PREMIUM</t>
  </si>
  <si>
    <t>RED HAT OPENSHIFT CONTAINER PLATFORM WITH RUNTIMES PREMIUM</t>
  </si>
  <si>
    <t>RED HAT OPENSHIFT DATA FOUNDATION ESSENTIALS PREMIUM</t>
  </si>
  <si>
    <t>SERVIÇOS TÉCNICOS ESPECIALIZADOS EM PLATAFORMA RED HAT</t>
  </si>
  <si>
    <t>TREINAMENTO - VMWARE VSPHERE: OPTIMIZE AND SCALE [V7]</t>
  </si>
  <si>
    <t>TREINAMENTO - VMWARE VSPHERE: TROUBLESHOOTING [V7]</t>
  </si>
  <si>
    <t>TREINAMENTO - VMWARE NSX: TROUBLESHOOTING AND OPERATIONS [V6.4]</t>
  </si>
  <si>
    <t>TREINAMENTO - VMWARE NSX: INSTALL, CONFIGURE, MANAGE [V6.4]</t>
  </si>
  <si>
    <t>TREINAMENTO - RED HAT CONTAINER ADOPTION BOOT CAMP FOR ADMINISTRATORS CLASSROOM TRAINING - DO700</t>
  </si>
  <si>
    <t>APPLIANCE PARA ARMAZENAMENTO DE BACKUP</t>
  </si>
  <si>
    <t>SOLUÇÃO DE BALANCEAMENTO DE CARGA E SEGURANÇA PARA APLICAÇÕES WEB</t>
  </si>
  <si>
    <t>TREINAMENTO - SOLUÇÃO DE BALANCEAMENTO DE CARGA E SEGURANÇA PARA APLICAÇÕES WEB</t>
  </si>
  <si>
    <t>ACADEMIC VMWARE VREALIZE OPERATIONS 8 ADVANCED</t>
  </si>
  <si>
    <t>SERVIÇOS TÉCNICOS ESPECIALIZADOS EM VMWARE NSX-T</t>
  </si>
  <si>
    <t>TREINAMENTO - APPLIANCE PARA ARMAZENAMENTO DE BACKUP</t>
  </si>
  <si>
    <t>TREINAMENTO - ADMINISTRAÇÃO DA INFRAESTRUTURA DO NÚCLEO HÍBRIDO DO WINDOWS SERVER (AZ-800)</t>
  </si>
  <si>
    <t>TREINAMENTO - CONFIGURAR SERVIÇOS AVANÇADOS HÍBRIDOS DO WINDOWS SERVER (AZ-801)</t>
  </si>
  <si>
    <t>LICENÇAS COMMVAULT PARA BACKUP DO MICROSOFT365</t>
  </si>
  <si>
    <t xml:space="preserve">TIPO </t>
  </si>
  <si>
    <t xml:space="preserve">PERPÉTUA </t>
  </si>
  <si>
    <t xml:space="preserve">HORA </t>
  </si>
  <si>
    <t>UND</t>
  </si>
  <si>
    <t>13-02</t>
  </si>
  <si>
    <t>00473-1-090</t>
  </si>
  <si>
    <t>449040.94</t>
  </si>
  <si>
    <t>04-78</t>
  </si>
  <si>
    <t>50046-0-008</t>
  </si>
  <si>
    <t>339039.05</t>
  </si>
  <si>
    <t>02-19</t>
  </si>
  <si>
    <t>339039.48</t>
  </si>
  <si>
    <t xml:space="preserve">CAGE PARA DISCOS (BACKPLANE/ DRIVE CAGE) - Solicitante CCT Joinville </t>
  </si>
  <si>
    <t xml:space="preserve">CONTROLADOR MODULAR HPE SMART ARRAY P816I-A SR GEN10 - Solicitante CCT Joinville </t>
  </si>
  <si>
    <t xml:space="preserve">CAPACITORES HÍBRIDOS - Solicitante CCT Joinville  </t>
  </si>
  <si>
    <t xml:space="preserve">DISCOS SAS HDD - Solicitante CCT Joinville  </t>
  </si>
  <si>
    <t xml:space="preserve">DISCOS SAS SSD - Solicitante CCT Joinville  </t>
  </si>
  <si>
    <t xml:space="preserve">SERVIÇO DE IMPLEMENTAÇÃO/INSTALAÇÃO - Solicitante CCT Joinville  </t>
  </si>
  <si>
    <t xml:space="preserve">Grupo Classe </t>
  </si>
  <si>
    <t xml:space="preserve">Código NUC </t>
  </si>
  <si>
    <t xml:space="preserve">Detalhamento </t>
  </si>
  <si>
    <t xml:space="preserve">13 04 </t>
  </si>
  <si>
    <t>10086-2-002</t>
  </si>
  <si>
    <t>339030.17</t>
  </si>
  <si>
    <t>449052.35</t>
  </si>
  <si>
    <t>13 04</t>
  </si>
  <si>
    <t>06737-7-018</t>
  </si>
  <si>
    <t>07413-6-001</t>
  </si>
  <si>
    <t>12534-2-010</t>
  </si>
  <si>
    <t>ANEXO II - PE 1204.2022</t>
  </si>
  <si>
    <t>Preço Máximo Unitário</t>
  </si>
  <si>
    <t>Preço Máximo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</si>
</sst>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13" x14ac:knownFonts="1">
    <font>
      <sz val="10"/>
      <name val="Arial"/>
      <family val="2"/>
      <charset val="1"/>
    </font>
    <font>
      <sz val="8"/>
      <name val="Arial"/>
      <family val="2"/>
      <charset val="1"/>
    </font>
    <font>
      <b/>
      <sz val="18"/>
      <name val="Arial"/>
      <family val="2"/>
      <charset val="1"/>
    </font>
    <font>
      <b/>
      <sz val="8"/>
      <name val="Arial"/>
      <family val="2"/>
      <charset val="1"/>
    </font>
    <font>
      <i/>
      <sz val="8"/>
      <color rgb="FF00000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</font>
    <font>
      <b/>
      <sz val="8"/>
      <name val="Arial"/>
      <family val="2"/>
    </font>
    <font>
      <sz val="8"/>
      <color rgb="FF00000A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A6A6A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vertical="top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12" fillId="2" borderId="2" xfId="0" applyNumberFormat="1" applyFont="1" applyFill="1" applyBorder="1"/>
    <xf numFmtId="49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B2B2B2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37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I28"/>
  <sheetViews>
    <sheetView tabSelected="1" zoomScaleNormal="100" workbookViewId="0">
      <selection activeCell="H18" sqref="H18"/>
    </sheetView>
  </sheetViews>
  <sheetFormatPr defaultRowHeight="12.75" x14ac:dyDescent="0.2"/>
  <cols>
    <col min="1" max="1" width="4.5703125" style="1" customWidth="1"/>
    <col min="2" max="2" width="4.5703125" style="2" customWidth="1"/>
    <col min="3" max="3" width="48.5703125" style="3" customWidth="1"/>
    <col min="4" max="4" width="7.28515625" style="1" bestFit="1" customWidth="1"/>
    <col min="5" max="5" width="10.85546875" style="20" customWidth="1"/>
    <col min="6" max="6" width="6.42578125" style="1" bestFit="1" customWidth="1"/>
    <col min="7" max="7" width="10.140625" style="1" bestFit="1" customWidth="1"/>
    <col min="8" max="8" width="11.85546875" style="1" bestFit="1" customWidth="1"/>
    <col min="9" max="9" width="7" style="1" customWidth="1"/>
    <col min="10" max="11" width="13.28515625" style="5" bestFit="1" customWidth="1"/>
    <col min="12" max="12" width="16.140625" style="5" bestFit="1" customWidth="1"/>
    <col min="13" max="997" width="9.140625" style="5" customWidth="1"/>
    <col min="998" max="16384" width="9.140625" style="6"/>
  </cols>
  <sheetData>
    <row r="1" spans="1:997" customFormat="1" ht="24" customHeight="1" x14ac:dyDescent="0.2">
      <c r="A1" s="42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</row>
    <row r="2" spans="1:997" ht="79.5" customHeight="1" x14ac:dyDescent="0.2">
      <c r="A2" s="25" t="s">
        <v>0</v>
      </c>
      <c r="B2" s="25" t="s">
        <v>1</v>
      </c>
      <c r="C2" s="25" t="s">
        <v>2</v>
      </c>
      <c r="D2" s="25" t="s">
        <v>3</v>
      </c>
      <c r="E2" s="25" t="s">
        <v>28</v>
      </c>
      <c r="F2" s="25" t="s">
        <v>46</v>
      </c>
      <c r="G2" s="25" t="s">
        <v>47</v>
      </c>
      <c r="H2" s="25" t="s">
        <v>48</v>
      </c>
      <c r="I2" s="25" t="s">
        <v>4</v>
      </c>
      <c r="J2" s="25" t="s">
        <v>58</v>
      </c>
      <c r="K2" s="25" t="s">
        <v>59</v>
      </c>
      <c r="L2" s="25" t="s">
        <v>5</v>
      </c>
    </row>
    <row r="3" spans="1:997" s="7" customFormat="1" ht="11.25" x14ac:dyDescent="0.2">
      <c r="A3" s="46">
        <v>1</v>
      </c>
      <c r="B3" s="23">
        <v>1</v>
      </c>
      <c r="C3" s="27" t="s">
        <v>22</v>
      </c>
      <c r="D3" s="23" t="s">
        <v>7</v>
      </c>
      <c r="E3" s="23" t="s">
        <v>29</v>
      </c>
      <c r="F3" s="34" t="s">
        <v>32</v>
      </c>
      <c r="G3" s="9" t="s">
        <v>33</v>
      </c>
      <c r="H3" s="9" t="s">
        <v>34</v>
      </c>
      <c r="I3" s="8">
        <v>32</v>
      </c>
      <c r="J3" s="4">
        <v>23996.65</v>
      </c>
      <c r="K3" s="4">
        <f t="shared" ref="K3:K27" si="0">J3*I3</f>
        <v>767892.8</v>
      </c>
      <c r="L3" s="41">
        <f>SUM(K3:K5)</f>
        <v>3046162.26</v>
      </c>
    </row>
    <row r="4" spans="1:997" s="7" customFormat="1" ht="11.25" x14ac:dyDescent="0.2">
      <c r="A4" s="46"/>
      <c r="B4" s="23">
        <v>2</v>
      </c>
      <c r="C4" s="27" t="s">
        <v>9</v>
      </c>
      <c r="D4" s="23" t="s">
        <v>7</v>
      </c>
      <c r="E4" s="23" t="s">
        <v>29</v>
      </c>
      <c r="F4" s="34" t="s">
        <v>32</v>
      </c>
      <c r="G4" s="9" t="s">
        <v>33</v>
      </c>
      <c r="H4" s="9" t="s">
        <v>34</v>
      </c>
      <c r="I4" s="8">
        <v>32</v>
      </c>
      <c r="J4" s="4">
        <v>67688.78</v>
      </c>
      <c r="K4" s="4">
        <f t="shared" si="0"/>
        <v>2166040.96</v>
      </c>
      <c r="L4" s="41"/>
    </row>
    <row r="5" spans="1:997" x14ac:dyDescent="0.2">
      <c r="A5" s="46"/>
      <c r="B5" s="23">
        <v>3</v>
      </c>
      <c r="C5" s="27" t="s">
        <v>23</v>
      </c>
      <c r="D5" s="23" t="s">
        <v>8</v>
      </c>
      <c r="E5" s="23" t="s">
        <v>30</v>
      </c>
      <c r="F5" s="34" t="s">
        <v>35</v>
      </c>
      <c r="G5" s="9" t="s">
        <v>36</v>
      </c>
      <c r="H5" s="9" t="s">
        <v>37</v>
      </c>
      <c r="I5" s="8">
        <v>1</v>
      </c>
      <c r="J5" s="4">
        <v>112228.5</v>
      </c>
      <c r="K5" s="4">
        <f t="shared" si="0"/>
        <v>112228.5</v>
      </c>
      <c r="L5" s="41"/>
    </row>
    <row r="6" spans="1:997" s="7" customFormat="1" ht="11.25" x14ac:dyDescent="0.2">
      <c r="A6" s="40">
        <v>2</v>
      </c>
      <c r="B6" s="22">
        <v>4</v>
      </c>
      <c r="C6" s="28" t="s">
        <v>10</v>
      </c>
      <c r="D6" s="22" t="s">
        <v>7</v>
      </c>
      <c r="E6" s="22" t="s">
        <v>29</v>
      </c>
      <c r="F6" s="35" t="s">
        <v>32</v>
      </c>
      <c r="G6" s="22" t="s">
        <v>33</v>
      </c>
      <c r="H6" s="22" t="s">
        <v>34</v>
      </c>
      <c r="I6" s="11">
        <v>6</v>
      </c>
      <c r="J6" s="12">
        <v>138500.16</v>
      </c>
      <c r="K6" s="12">
        <f t="shared" si="0"/>
        <v>831000.96</v>
      </c>
      <c r="L6" s="45">
        <f>SUM(K6:K10)</f>
        <v>1729570.43</v>
      </c>
    </row>
    <row r="7" spans="1:997" s="7" customFormat="1" ht="11.25" x14ac:dyDescent="0.2">
      <c r="A7" s="40"/>
      <c r="B7" s="22">
        <v>5</v>
      </c>
      <c r="C7" s="28" t="s">
        <v>11</v>
      </c>
      <c r="D7" s="22" t="s">
        <v>7</v>
      </c>
      <c r="E7" s="22" t="s">
        <v>29</v>
      </c>
      <c r="F7" s="35" t="s">
        <v>32</v>
      </c>
      <c r="G7" s="22" t="s">
        <v>33</v>
      </c>
      <c r="H7" s="22" t="s">
        <v>34</v>
      </c>
      <c r="I7" s="11">
        <v>6</v>
      </c>
      <c r="J7" s="12">
        <v>50549.65</v>
      </c>
      <c r="K7" s="12">
        <f t="shared" si="0"/>
        <v>303297.90000000002</v>
      </c>
      <c r="L7" s="45"/>
    </row>
    <row r="8" spans="1:997" s="7" customFormat="1" ht="11.25" x14ac:dyDescent="0.2">
      <c r="A8" s="40"/>
      <c r="B8" s="22">
        <v>6</v>
      </c>
      <c r="C8" s="28" t="s">
        <v>12</v>
      </c>
      <c r="D8" s="22" t="s">
        <v>7</v>
      </c>
      <c r="E8" s="22" t="s">
        <v>29</v>
      </c>
      <c r="F8" s="35" t="s">
        <v>32</v>
      </c>
      <c r="G8" s="22" t="s">
        <v>33</v>
      </c>
      <c r="H8" s="22" t="s">
        <v>34</v>
      </c>
      <c r="I8" s="11">
        <v>6</v>
      </c>
      <c r="J8" s="12">
        <v>39786.639999999999</v>
      </c>
      <c r="K8" s="12">
        <f t="shared" si="0"/>
        <v>238719.84</v>
      </c>
      <c r="L8" s="45"/>
    </row>
    <row r="9" spans="1:997" x14ac:dyDescent="0.2">
      <c r="A9" s="40"/>
      <c r="B9" s="22">
        <v>7</v>
      </c>
      <c r="C9" s="28" t="s">
        <v>13</v>
      </c>
      <c r="D9" s="22" t="s">
        <v>8</v>
      </c>
      <c r="E9" s="22" t="s">
        <v>30</v>
      </c>
      <c r="F9" s="35" t="s">
        <v>35</v>
      </c>
      <c r="G9" s="22" t="s">
        <v>36</v>
      </c>
      <c r="H9" s="22" t="s">
        <v>37</v>
      </c>
      <c r="I9" s="11">
        <v>500</v>
      </c>
      <c r="J9" s="12">
        <v>564.66999999999996</v>
      </c>
      <c r="K9" s="12">
        <f t="shared" si="0"/>
        <v>282335</v>
      </c>
      <c r="L9" s="45"/>
    </row>
    <row r="10" spans="1:997" ht="22.5" x14ac:dyDescent="0.2">
      <c r="A10" s="40"/>
      <c r="B10" s="22">
        <v>8</v>
      </c>
      <c r="C10" s="28" t="s">
        <v>18</v>
      </c>
      <c r="D10" s="22" t="s">
        <v>8</v>
      </c>
      <c r="E10" s="22" t="s">
        <v>30</v>
      </c>
      <c r="F10" s="35" t="s">
        <v>38</v>
      </c>
      <c r="G10" s="22" t="s">
        <v>36</v>
      </c>
      <c r="H10" s="22" t="s">
        <v>39</v>
      </c>
      <c r="I10" s="11">
        <v>3</v>
      </c>
      <c r="J10" s="12">
        <v>24738.91</v>
      </c>
      <c r="K10" s="12">
        <f t="shared" si="0"/>
        <v>74216.73</v>
      </c>
      <c r="L10" s="45"/>
    </row>
    <row r="11" spans="1:997" x14ac:dyDescent="0.2">
      <c r="A11" s="46">
        <v>3</v>
      </c>
      <c r="B11" s="23">
        <v>9</v>
      </c>
      <c r="C11" s="27" t="s">
        <v>14</v>
      </c>
      <c r="D11" s="23" t="s">
        <v>8</v>
      </c>
      <c r="E11" s="23" t="s">
        <v>30</v>
      </c>
      <c r="F11" s="34" t="s">
        <v>38</v>
      </c>
      <c r="G11" s="9" t="s">
        <v>36</v>
      </c>
      <c r="H11" s="9" t="s">
        <v>39</v>
      </c>
      <c r="I11" s="8">
        <v>3</v>
      </c>
      <c r="J11" s="4">
        <v>19126.95</v>
      </c>
      <c r="K11" s="4">
        <f t="shared" si="0"/>
        <v>57380.850000000006</v>
      </c>
      <c r="L11" s="41">
        <f>SUM(K11:K14)</f>
        <v>219655.5</v>
      </c>
    </row>
    <row r="12" spans="1:997" x14ac:dyDescent="0.2">
      <c r="A12" s="46"/>
      <c r="B12" s="23">
        <v>10</v>
      </c>
      <c r="C12" s="27" t="s">
        <v>15</v>
      </c>
      <c r="D12" s="23" t="s">
        <v>8</v>
      </c>
      <c r="E12" s="23" t="s">
        <v>30</v>
      </c>
      <c r="F12" s="34" t="s">
        <v>38</v>
      </c>
      <c r="G12" s="9" t="s">
        <v>36</v>
      </c>
      <c r="H12" s="9" t="s">
        <v>39</v>
      </c>
      <c r="I12" s="8">
        <v>3</v>
      </c>
      <c r="J12" s="4">
        <v>19126.95</v>
      </c>
      <c r="K12" s="4">
        <f t="shared" si="0"/>
        <v>57380.850000000006</v>
      </c>
      <c r="L12" s="41"/>
    </row>
    <row r="13" spans="1:997" ht="22.5" x14ac:dyDescent="0.2">
      <c r="A13" s="46"/>
      <c r="B13" s="23">
        <v>11</v>
      </c>
      <c r="C13" s="27" t="s">
        <v>16</v>
      </c>
      <c r="D13" s="23" t="s">
        <v>8</v>
      </c>
      <c r="E13" s="23" t="s">
        <v>30</v>
      </c>
      <c r="F13" s="34" t="s">
        <v>38</v>
      </c>
      <c r="G13" s="9" t="s">
        <v>36</v>
      </c>
      <c r="H13" s="9" t="s">
        <v>39</v>
      </c>
      <c r="I13" s="8">
        <v>3</v>
      </c>
      <c r="J13" s="4">
        <v>17482.3</v>
      </c>
      <c r="K13" s="4">
        <f t="shared" si="0"/>
        <v>52446.899999999994</v>
      </c>
      <c r="L13" s="41"/>
    </row>
    <row r="14" spans="1:997" x14ac:dyDescent="0.2">
      <c r="A14" s="46"/>
      <c r="B14" s="23">
        <v>12</v>
      </c>
      <c r="C14" s="27" t="s">
        <v>17</v>
      </c>
      <c r="D14" s="23" t="s">
        <v>8</v>
      </c>
      <c r="E14" s="23" t="s">
        <v>30</v>
      </c>
      <c r="F14" s="34" t="s">
        <v>38</v>
      </c>
      <c r="G14" s="9" t="s">
        <v>36</v>
      </c>
      <c r="H14" s="9" t="s">
        <v>39</v>
      </c>
      <c r="I14" s="8">
        <v>3</v>
      </c>
      <c r="J14" s="4">
        <v>17482.3</v>
      </c>
      <c r="K14" s="4">
        <f t="shared" si="0"/>
        <v>52446.899999999994</v>
      </c>
      <c r="L14" s="41"/>
    </row>
    <row r="15" spans="1:997" ht="22.5" x14ac:dyDescent="0.2">
      <c r="A15" s="39">
        <v>4</v>
      </c>
      <c r="B15" s="21">
        <v>13</v>
      </c>
      <c r="C15" s="29" t="s">
        <v>25</v>
      </c>
      <c r="D15" s="21" t="s">
        <v>8</v>
      </c>
      <c r="E15" s="21" t="s">
        <v>30</v>
      </c>
      <c r="F15" s="36" t="s">
        <v>38</v>
      </c>
      <c r="G15" s="21" t="s">
        <v>36</v>
      </c>
      <c r="H15" s="21" t="s">
        <v>39</v>
      </c>
      <c r="I15" s="13">
        <v>5</v>
      </c>
      <c r="J15" s="15">
        <v>977.46</v>
      </c>
      <c r="K15" s="15">
        <f t="shared" si="0"/>
        <v>4887.3</v>
      </c>
      <c r="L15" s="44">
        <f>SUM(K15:K16)</f>
        <v>9774.6</v>
      </c>
    </row>
    <row r="16" spans="1:997" ht="22.5" x14ac:dyDescent="0.2">
      <c r="A16" s="39"/>
      <c r="B16" s="21">
        <v>14</v>
      </c>
      <c r="C16" s="29" t="s">
        <v>26</v>
      </c>
      <c r="D16" s="21" t="s">
        <v>8</v>
      </c>
      <c r="E16" s="21" t="s">
        <v>30</v>
      </c>
      <c r="F16" s="36" t="s">
        <v>38</v>
      </c>
      <c r="G16" s="21" t="s">
        <v>36</v>
      </c>
      <c r="H16" s="21" t="s">
        <v>39</v>
      </c>
      <c r="I16" s="13">
        <v>5</v>
      </c>
      <c r="J16" s="15">
        <v>977.46</v>
      </c>
      <c r="K16" s="15">
        <f t="shared" si="0"/>
        <v>4887.3</v>
      </c>
      <c r="L16" s="44"/>
    </row>
    <row r="17" spans="1:12" x14ac:dyDescent="0.2">
      <c r="A17" s="46">
        <v>5</v>
      </c>
      <c r="B17" s="23">
        <v>15</v>
      </c>
      <c r="C17" s="30" t="s">
        <v>19</v>
      </c>
      <c r="D17" s="23" t="s">
        <v>6</v>
      </c>
      <c r="E17" s="23" t="s">
        <v>31</v>
      </c>
      <c r="F17" s="23" t="s">
        <v>49</v>
      </c>
      <c r="G17" s="23" t="s">
        <v>50</v>
      </c>
      <c r="H17" s="23" t="s">
        <v>52</v>
      </c>
      <c r="I17" s="8">
        <v>2</v>
      </c>
      <c r="J17" s="4">
        <v>1607050.41</v>
      </c>
      <c r="K17" s="4">
        <f t="shared" si="0"/>
        <v>3214100.82</v>
      </c>
      <c r="L17" s="41">
        <f>SUM(K17:K18)</f>
        <v>3270523.1399999997</v>
      </c>
    </row>
    <row r="18" spans="1:12" x14ac:dyDescent="0.2">
      <c r="A18" s="46"/>
      <c r="B18" s="23">
        <v>16</v>
      </c>
      <c r="C18" s="27" t="s">
        <v>24</v>
      </c>
      <c r="D18" s="23" t="s">
        <v>8</v>
      </c>
      <c r="E18" s="23" t="s">
        <v>30</v>
      </c>
      <c r="F18" s="34" t="s">
        <v>38</v>
      </c>
      <c r="G18" s="9" t="s">
        <v>36</v>
      </c>
      <c r="H18" s="9" t="s">
        <v>39</v>
      </c>
      <c r="I18" s="8">
        <v>3</v>
      </c>
      <c r="J18" s="4">
        <v>18807.439999999999</v>
      </c>
      <c r="K18" s="4">
        <f t="shared" si="0"/>
        <v>56422.319999999992</v>
      </c>
      <c r="L18" s="41"/>
    </row>
    <row r="19" spans="1:12" ht="22.5" x14ac:dyDescent="0.2">
      <c r="A19" s="39">
        <v>6</v>
      </c>
      <c r="B19" s="21">
        <v>17</v>
      </c>
      <c r="C19" s="29" t="s">
        <v>20</v>
      </c>
      <c r="D19" s="21" t="s">
        <v>6</v>
      </c>
      <c r="E19" s="21" t="s">
        <v>31</v>
      </c>
      <c r="F19" s="21" t="s">
        <v>53</v>
      </c>
      <c r="G19" s="21" t="s">
        <v>50</v>
      </c>
      <c r="H19" s="21" t="s">
        <v>52</v>
      </c>
      <c r="I19" s="13">
        <v>2</v>
      </c>
      <c r="J19" s="14">
        <v>483868.65</v>
      </c>
      <c r="K19" s="14">
        <f t="shared" si="0"/>
        <v>967737.3</v>
      </c>
      <c r="L19" s="44">
        <f>SUM(K19:K20)</f>
        <v>1097159.1600000001</v>
      </c>
    </row>
    <row r="20" spans="1:12" ht="22.5" x14ac:dyDescent="0.2">
      <c r="A20" s="39"/>
      <c r="B20" s="21">
        <v>18</v>
      </c>
      <c r="C20" s="29" t="s">
        <v>21</v>
      </c>
      <c r="D20" s="21" t="s">
        <v>8</v>
      </c>
      <c r="E20" s="21" t="s">
        <v>30</v>
      </c>
      <c r="F20" s="36" t="s">
        <v>38</v>
      </c>
      <c r="G20" s="21" t="s">
        <v>36</v>
      </c>
      <c r="H20" s="21" t="s">
        <v>39</v>
      </c>
      <c r="I20" s="13">
        <v>3</v>
      </c>
      <c r="J20" s="15">
        <v>43140.62</v>
      </c>
      <c r="K20" s="15">
        <f t="shared" si="0"/>
        <v>129421.86000000002</v>
      </c>
      <c r="L20" s="44"/>
    </row>
    <row r="21" spans="1:12" x14ac:dyDescent="0.2">
      <c r="A21" s="26">
        <v>7</v>
      </c>
      <c r="B21" s="10">
        <v>19</v>
      </c>
      <c r="C21" s="31" t="s">
        <v>27</v>
      </c>
      <c r="D21" s="10" t="s">
        <v>7</v>
      </c>
      <c r="E21" s="10" t="s">
        <v>29</v>
      </c>
      <c r="F21" s="37" t="s">
        <v>32</v>
      </c>
      <c r="G21" s="10" t="s">
        <v>33</v>
      </c>
      <c r="H21" s="10" t="s">
        <v>34</v>
      </c>
      <c r="I21" s="16">
        <v>2500</v>
      </c>
      <c r="J21" s="17">
        <v>345.05</v>
      </c>
      <c r="K21" s="17">
        <f t="shared" si="0"/>
        <v>862625</v>
      </c>
      <c r="L21" s="38">
        <f>SUM(K21)</f>
        <v>862625</v>
      </c>
    </row>
    <row r="22" spans="1:12" x14ac:dyDescent="0.2">
      <c r="A22" s="47">
        <v>8</v>
      </c>
      <c r="B22" s="24">
        <v>20</v>
      </c>
      <c r="C22" s="32" t="s">
        <v>40</v>
      </c>
      <c r="D22" s="18" t="s">
        <v>6</v>
      </c>
      <c r="E22" s="21" t="s">
        <v>31</v>
      </c>
      <c r="F22" s="21" t="s">
        <v>53</v>
      </c>
      <c r="G22" s="21" t="s">
        <v>54</v>
      </c>
      <c r="H22" s="21" t="s">
        <v>51</v>
      </c>
      <c r="I22" s="18">
        <v>3</v>
      </c>
      <c r="J22" s="19">
        <v>2722.87</v>
      </c>
      <c r="K22" s="19">
        <f t="shared" si="0"/>
        <v>8168.61</v>
      </c>
      <c r="L22" s="44">
        <f>SUM(K22:K27)</f>
        <v>355059.06</v>
      </c>
    </row>
    <row r="23" spans="1:12" ht="22.5" x14ac:dyDescent="0.2">
      <c r="A23" s="47"/>
      <c r="B23" s="24">
        <v>21</v>
      </c>
      <c r="C23" s="32" t="s">
        <v>41</v>
      </c>
      <c r="D23" s="18" t="s">
        <v>6</v>
      </c>
      <c r="E23" s="21" t="s">
        <v>31</v>
      </c>
      <c r="F23" s="21">
        <v>1301</v>
      </c>
      <c r="G23" s="21" t="s">
        <v>55</v>
      </c>
      <c r="H23" s="21" t="s">
        <v>51</v>
      </c>
      <c r="I23" s="18">
        <v>3</v>
      </c>
      <c r="J23" s="19">
        <v>14456.14</v>
      </c>
      <c r="K23" s="19">
        <f t="shared" si="0"/>
        <v>43368.42</v>
      </c>
      <c r="L23" s="44"/>
    </row>
    <row r="24" spans="1:12" x14ac:dyDescent="0.2">
      <c r="A24" s="47"/>
      <c r="B24" s="24">
        <v>22</v>
      </c>
      <c r="C24" s="32" t="s">
        <v>42</v>
      </c>
      <c r="D24" s="18" t="s">
        <v>6</v>
      </c>
      <c r="E24" s="21" t="s">
        <v>31</v>
      </c>
      <c r="F24" s="21">
        <v>1301</v>
      </c>
      <c r="G24" s="21" t="s">
        <v>56</v>
      </c>
      <c r="H24" s="21" t="s">
        <v>51</v>
      </c>
      <c r="I24" s="18">
        <v>3</v>
      </c>
      <c r="J24" s="19">
        <v>1530.01</v>
      </c>
      <c r="K24" s="19">
        <f t="shared" si="0"/>
        <v>4590.03</v>
      </c>
      <c r="L24" s="44"/>
    </row>
    <row r="25" spans="1:12" x14ac:dyDescent="0.2">
      <c r="A25" s="47"/>
      <c r="B25" s="24">
        <v>23</v>
      </c>
      <c r="C25" s="32" t="s">
        <v>43</v>
      </c>
      <c r="D25" s="18" t="s">
        <v>6</v>
      </c>
      <c r="E25" s="21" t="s">
        <v>31</v>
      </c>
      <c r="F25" s="21">
        <v>1301</v>
      </c>
      <c r="G25" s="21" t="s">
        <v>56</v>
      </c>
      <c r="H25" s="21" t="s">
        <v>51</v>
      </c>
      <c r="I25" s="18">
        <v>27</v>
      </c>
      <c r="J25" s="19">
        <v>4833</v>
      </c>
      <c r="K25" s="19">
        <f t="shared" si="0"/>
        <v>130491</v>
      </c>
      <c r="L25" s="44"/>
    </row>
    <row r="26" spans="1:12" x14ac:dyDescent="0.2">
      <c r="A26" s="47"/>
      <c r="B26" s="24">
        <v>24</v>
      </c>
      <c r="C26" s="32" t="s">
        <v>44</v>
      </c>
      <c r="D26" s="18" t="s">
        <v>6</v>
      </c>
      <c r="E26" s="21" t="s">
        <v>31</v>
      </c>
      <c r="F26" s="21">
        <v>1301</v>
      </c>
      <c r="G26" s="21" t="s">
        <v>56</v>
      </c>
      <c r="H26" s="21" t="s">
        <v>51</v>
      </c>
      <c r="I26" s="18">
        <v>12</v>
      </c>
      <c r="J26" s="19">
        <v>13662.75</v>
      </c>
      <c r="K26" s="19">
        <f t="shared" si="0"/>
        <v>163953</v>
      </c>
      <c r="L26" s="44"/>
    </row>
    <row r="27" spans="1:12" x14ac:dyDescent="0.2">
      <c r="A27" s="47"/>
      <c r="B27" s="24">
        <v>25</v>
      </c>
      <c r="C27" s="32" t="s">
        <v>45</v>
      </c>
      <c r="D27" s="18" t="s">
        <v>8</v>
      </c>
      <c r="E27" s="21" t="s">
        <v>30</v>
      </c>
      <c r="F27" s="36" t="s">
        <v>35</v>
      </c>
      <c r="G27" s="21" t="s">
        <v>36</v>
      </c>
      <c r="H27" s="21" t="s">
        <v>37</v>
      </c>
      <c r="I27" s="18">
        <v>3</v>
      </c>
      <c r="J27" s="19">
        <v>1496</v>
      </c>
      <c r="K27" s="19">
        <f t="shared" si="0"/>
        <v>4488</v>
      </c>
      <c r="L27" s="44"/>
    </row>
    <row r="28" spans="1:12" x14ac:dyDescent="0.2">
      <c r="L28" s="33">
        <f>SUM(L3:L27)</f>
        <v>10590529.15</v>
      </c>
    </row>
  </sheetData>
  <mergeCells count="15">
    <mergeCell ref="A15:A16"/>
    <mergeCell ref="A6:A10"/>
    <mergeCell ref="L3:L5"/>
    <mergeCell ref="A1:L1"/>
    <mergeCell ref="L22:L27"/>
    <mergeCell ref="L6:L10"/>
    <mergeCell ref="L11:L14"/>
    <mergeCell ref="L15:L16"/>
    <mergeCell ref="L17:L18"/>
    <mergeCell ref="A19:A20"/>
    <mergeCell ref="A17:A18"/>
    <mergeCell ref="A3:A5"/>
    <mergeCell ref="A11:A14"/>
    <mergeCell ref="A22:A27"/>
    <mergeCell ref="L19:L20"/>
  </mergeCells>
  <pageMargins left="0.25" right="0.25" top="0.75" bottom="0.75" header="0.3" footer="0.3"/>
  <pageSetup paperSize="9" scale="5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PE 1204.2022</vt:lpstr>
      <vt:lpstr>'Anexo II - PE 1204.2022'!Area_de_impressao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FERNANDO AUGUSTO SEIDLER</dc:creator>
  <dc:description/>
  <cp:lastModifiedBy>PATRICIA MICHELS SANDRINI</cp:lastModifiedBy>
  <cp:revision>2</cp:revision>
  <cp:lastPrinted>2022-09-08T20:37:51Z</cp:lastPrinted>
  <dcterms:created xsi:type="dcterms:W3CDTF">2019-07-05T20:42:21Z</dcterms:created>
  <dcterms:modified xsi:type="dcterms:W3CDTF">2022-09-19T17:39:09Z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